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drcngo.sharepoint.com/sites/SDN-KRT-Supply-Chain-WS/Documents/02. Tender/Tender 2025/04- RFP-SDN-PZU-2025-005 -FWA-CRS/RFP-SDN-PZU-2025-005 -FWA-CRS/02. Solicitation documents/"/>
    </mc:Choice>
  </mc:AlternateContent>
  <xr:revisionPtr revIDLastSave="6" documentId="13_ncr:1_{371FC08A-3D44-4990-A72C-CDCB9DE7AD08}" xr6:coauthVersionLast="47" xr6:coauthVersionMax="47" xr10:uidLastSave="{3B1CABB5-91F4-476B-8F23-B3B07100656F}"/>
  <bookViews>
    <workbookView xWindow="-110" yWindow="-110" windowWidth="19420" windowHeight="11500" xr2:uid="{00000000-000D-0000-FFFF-FFFF00000000}"/>
  </bookViews>
  <sheets>
    <sheet name="Annex A.1 Bid Form (Technical) " sheetId="1" r:id="rId1"/>
    <sheet name="Annex A.2  Bid Form (Financial)" sheetId="2" r:id="rId2"/>
  </sheets>
  <definedNames>
    <definedName name="_xlnm._FilterDatabase" localSheetId="0" hidden="1">'Annex A.1 Bid Form (Technical) '!$A$3:$J$15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3" i="2" l="1"/>
  <c r="C3" i="2"/>
  <c r="B3" i="2"/>
  <c r="B10" i="2"/>
  <c r="F7" i="2" l="1"/>
  <c r="F8" i="2"/>
  <c r="F9" i="2"/>
  <c r="F10" i="2"/>
  <c r="F11" i="2"/>
  <c r="F12" i="2"/>
  <c r="F13" i="2"/>
  <c r="F14" i="2"/>
  <c r="F15" i="2"/>
  <c r="E6" i="2"/>
  <c r="E7" i="2"/>
  <c r="E8" i="2"/>
  <c r="E9" i="2"/>
  <c r="E10" i="2"/>
  <c r="E11" i="2"/>
  <c r="E12" i="2"/>
  <c r="E13" i="2"/>
  <c r="E14" i="2"/>
  <c r="E15" i="2"/>
  <c r="D7" i="2"/>
  <c r="D8" i="2"/>
  <c r="D9" i="2"/>
  <c r="D10" i="2"/>
  <c r="D11" i="2"/>
  <c r="D12" i="2"/>
  <c r="D13" i="2"/>
  <c r="D14" i="2"/>
  <c r="D15" i="2"/>
  <c r="D6" i="2"/>
  <c r="D5" i="2"/>
  <c r="D4" i="2"/>
  <c r="C7" i="2"/>
  <c r="C8" i="2"/>
  <c r="C9" i="2"/>
  <c r="C10" i="2"/>
  <c r="C11" i="2"/>
  <c r="C12" i="2"/>
  <c r="C13" i="2"/>
  <c r="C14" i="2"/>
  <c r="C15" i="2"/>
  <c r="C6" i="2"/>
  <c r="C5" i="2"/>
  <c r="B14" i="2"/>
  <c r="B15" i="2"/>
  <c r="B11" i="2"/>
  <c r="B12" i="2"/>
  <c r="B13" i="2"/>
  <c r="B7" i="2"/>
  <c r="B8" i="2"/>
  <c r="B9" i="2"/>
  <c r="B6" i="2"/>
  <c r="B5" i="2"/>
  <c r="A15" i="2"/>
  <c r="A10" i="2"/>
  <c r="A11" i="2"/>
  <c r="A12" i="2"/>
  <c r="A13" i="2"/>
  <c r="A14" i="2"/>
  <c r="A6" i="2"/>
  <c r="A7" i="2"/>
  <c r="A8" i="2"/>
  <c r="A9" i="2"/>
  <c r="B4" i="2"/>
  <c r="A23" i="2" l="1"/>
  <c r="F6" i="2"/>
  <c r="F4" i="2"/>
  <c r="F5" i="2"/>
  <c r="C1" i="2"/>
  <c r="E5" i="2"/>
  <c r="E4" i="2"/>
  <c r="A5" i="2"/>
  <c r="A4" i="2"/>
  <c r="I16" i="2"/>
  <c r="I18" i="2" s="1"/>
  <c r="C21" i="2"/>
  <c r="C20" i="2"/>
</calcChain>
</file>

<file path=xl/sharedStrings.xml><?xml version="1.0" encoding="utf-8"?>
<sst xmlns="http://schemas.openxmlformats.org/spreadsheetml/2006/main" count="111" uniqueCount="53">
  <si>
    <t>Annex A1. LOT 010 RFP-SDN-PZU-2025-005_Car_Khartoum Trips</t>
  </si>
  <si>
    <t xml:space="preserve">Annex A.1 Bid Form (Technical) </t>
  </si>
  <si>
    <t>DRC to complete</t>
  </si>
  <si>
    <t>Bidder to complete</t>
  </si>
  <si>
    <t>#</t>
  </si>
  <si>
    <t xml:space="preserve">Type of vehicle </t>
  </si>
  <si>
    <t>Location:
From</t>
  </si>
  <si>
    <t>Location:
To</t>
  </si>
  <si>
    <t>Unit</t>
  </si>
  <si>
    <t xml:space="preserve">Estimated Quantity </t>
  </si>
  <si>
    <t xml:space="preserve">Offered specification  Offered Brand, Model and Fuel Consumption </t>
  </si>
  <si>
    <t xml:space="preserve">Quantity available </t>
  </si>
  <si>
    <t>Pick up Double Cabin vehicles equivalent to 'Toyota Hilux Double cabin pick up' or 'Nissan NP300' or any other brand with same specifications</t>
  </si>
  <si>
    <t>Khartoum</t>
  </si>
  <si>
    <t xml:space="preserve">Kassala  State include all localitices  </t>
  </si>
  <si>
    <t>Cars</t>
  </si>
  <si>
    <t xml:space="preserve">Red Sea State include all localitices  </t>
  </si>
  <si>
    <t xml:space="preserve">Al Jazira State include all localitices  </t>
  </si>
  <si>
    <t xml:space="preserve">White Nile State include all localitices  </t>
  </si>
  <si>
    <t xml:space="preserve">River Nile State include all localitices  </t>
  </si>
  <si>
    <t xml:space="preserve">Northern State State include all localitices  </t>
  </si>
  <si>
    <t>Land Cruiser's vehicles, station wagon, GXR-VXR or any other brand with same Model 2020 and above, min 8-seater and 5 doors (horizontal benches)</t>
  </si>
  <si>
    <t>Delivery time required (days after contract signature):</t>
  </si>
  <si>
    <t>48 hours (2) days</t>
  </si>
  <si>
    <t>Delivery time offered (days after PO signature):</t>
  </si>
  <si>
    <t>Delivery Terms required (Add Incoterm if necessary):</t>
  </si>
  <si>
    <t>INCOTERMS 2020, DDP</t>
  </si>
  <si>
    <t>Delivery Terms offered (must include incoterm):</t>
  </si>
  <si>
    <t>Delivery Destination required:</t>
  </si>
  <si>
    <t>Delivery Destination offered:</t>
  </si>
  <si>
    <t>Minimum bid validity period required:</t>
  </si>
  <si>
    <t>90 working days after closing of RFP</t>
  </si>
  <si>
    <t>Bid validity period offered:</t>
  </si>
  <si>
    <t>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t>
  </si>
  <si>
    <t>Company Name:</t>
  </si>
  <si>
    <t>Contact Person:</t>
  </si>
  <si>
    <t>Address:</t>
  </si>
  <si>
    <t>Email Address:</t>
  </si>
  <si>
    <t>Signed by a duly authorized company representative:</t>
  </si>
  <si>
    <t>Title:</t>
  </si>
  <si>
    <t>Print Name:</t>
  </si>
  <si>
    <t xml:space="preserve">Stamp of company </t>
  </si>
  <si>
    <t>Annex A.2  Bid Form (Financial)</t>
  </si>
  <si>
    <t>Quantity offered</t>
  </si>
  <si>
    <t>Unit Price</t>
  </si>
  <si>
    <t xml:space="preserve">Total Price </t>
  </si>
  <si>
    <t>Total cost</t>
  </si>
  <si>
    <t>Sub-total</t>
  </si>
  <si>
    <t>Any other costs (please specify)</t>
  </si>
  <si>
    <t>Currency of Tender:</t>
  </si>
  <si>
    <t>USD</t>
  </si>
  <si>
    <t>Currency of Bid: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</si>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</sst>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18">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164" fontId="14" fillId="0" borderId="0" applyFont="0" applyFill="0" applyBorder="0" applyAlignment="0" applyProtection="0"/>
  </cellStyleXfs>
  <cellXfs count="104">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7" fillId="0" borderId="12" xfId="1" applyNumberFormat="1" applyFont="1" applyFill="1" applyBorder="1" applyAlignment="1">
      <alignment horizontal="right"/>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0" fontId="16" fillId="0" borderId="12" xfId="0" applyFont="1" applyBorder="1" applyAlignment="1">
      <alignment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2" fillId="0" borderId="12" xfId="0" applyFont="1" applyBorder="1" applyAlignment="1">
      <alignment horizontal="lef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411482</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526699</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view="pageBreakPreview" topLeftCell="A19" zoomScale="58" zoomScaleNormal="58" zoomScaleSheetLayoutView="58" workbookViewId="0">
      <selection activeCell="A21" sqref="A21:F28"/>
    </sheetView>
  </sheetViews>
  <sheetFormatPr defaultColWidth="8.85546875" defaultRowHeight="12.95"/>
  <cols>
    <col min="1" max="1" width="6.42578125" style="4" customWidth="1"/>
    <col min="2" max="2" width="73.140625" style="4" customWidth="1"/>
    <col min="3" max="3" width="76.42578125" style="4" bestFit="1" customWidth="1"/>
    <col min="4" max="4" width="13.85546875" style="4" customWidth="1"/>
    <col min="5" max="5" width="10.42578125" style="4" customWidth="1"/>
    <col min="6" max="6" width="25.42578125" style="4" bestFit="1" customWidth="1"/>
    <col min="7" max="7" width="20.140625" style="4" customWidth="1"/>
    <col min="8" max="8" width="35.85546875" style="4" customWidth="1"/>
    <col min="9" max="9" width="13.85546875" style="4" customWidth="1"/>
    <col min="10" max="16384" width="8.85546875" style="4"/>
  </cols>
  <sheetData>
    <row r="1" spans="1:9" ht="47.1" thickBot="1">
      <c r="A1" s="1"/>
      <c r="B1" s="2"/>
      <c r="C1" s="41" t="s">
        <v>0</v>
      </c>
      <c r="D1" s="42"/>
      <c r="E1" s="42"/>
      <c r="F1" s="42"/>
      <c r="G1" s="42"/>
      <c r="H1" s="42"/>
      <c r="I1" s="3" t="s">
        <v>1</v>
      </c>
    </row>
    <row r="2" spans="1:9" ht="15.6">
      <c r="A2" s="43" t="s">
        <v>2</v>
      </c>
      <c r="B2" s="44"/>
      <c r="C2" s="44"/>
      <c r="D2" s="45"/>
      <c r="E2" s="45"/>
      <c r="F2" s="46"/>
      <c r="G2" s="49" t="s">
        <v>3</v>
      </c>
      <c r="H2" s="50"/>
      <c r="I2" s="51"/>
    </row>
    <row r="3" spans="1:9" ht="30.95">
      <c r="A3" s="5" t="s">
        <v>4</v>
      </c>
      <c r="B3" s="6" t="s">
        <v>5</v>
      </c>
      <c r="C3" s="23" t="s">
        <v>6</v>
      </c>
      <c r="D3" s="26" t="s">
        <v>7</v>
      </c>
      <c r="E3" s="26" t="s">
        <v>8</v>
      </c>
      <c r="F3" s="24" t="s">
        <v>9</v>
      </c>
      <c r="G3" s="47" t="s">
        <v>10</v>
      </c>
      <c r="H3" s="48"/>
      <c r="I3" s="7" t="s">
        <v>11</v>
      </c>
    </row>
    <row r="4" spans="1:9" ht="40.5" customHeight="1">
      <c r="A4" s="33">
        <v>1</v>
      </c>
      <c r="B4" s="38" t="s">
        <v>12</v>
      </c>
      <c r="C4" s="34" t="s">
        <v>13</v>
      </c>
      <c r="D4" s="34" t="s">
        <v>14</v>
      </c>
      <c r="E4" s="34" t="s">
        <v>15</v>
      </c>
      <c r="F4" s="35">
        <v>1</v>
      </c>
      <c r="G4" s="39"/>
      <c r="H4" s="40"/>
      <c r="I4" s="18"/>
    </row>
    <row r="5" spans="1:9" ht="39">
      <c r="A5" s="33">
        <v>2</v>
      </c>
      <c r="B5" s="38" t="s">
        <v>12</v>
      </c>
      <c r="C5" s="34" t="s">
        <v>13</v>
      </c>
      <c r="D5" s="34" t="s">
        <v>16</v>
      </c>
      <c r="E5" s="34" t="s">
        <v>15</v>
      </c>
      <c r="F5" s="35">
        <v>1</v>
      </c>
      <c r="G5" s="39"/>
      <c r="H5" s="40"/>
      <c r="I5" s="18"/>
    </row>
    <row r="6" spans="1:9" ht="39">
      <c r="A6" s="33">
        <v>3</v>
      </c>
      <c r="B6" s="38" t="s">
        <v>12</v>
      </c>
      <c r="C6" s="34" t="s">
        <v>13</v>
      </c>
      <c r="D6" s="34" t="s">
        <v>17</v>
      </c>
      <c r="E6" s="34" t="s">
        <v>15</v>
      </c>
      <c r="F6" s="35">
        <v>1</v>
      </c>
      <c r="G6" s="39"/>
      <c r="H6" s="40"/>
      <c r="I6" s="18"/>
    </row>
    <row r="7" spans="1:9" ht="39">
      <c r="A7" s="33">
        <v>4</v>
      </c>
      <c r="B7" s="38" t="s">
        <v>12</v>
      </c>
      <c r="C7" s="34" t="s">
        <v>13</v>
      </c>
      <c r="D7" s="34" t="s">
        <v>18</v>
      </c>
      <c r="E7" s="34" t="s">
        <v>15</v>
      </c>
      <c r="F7" s="35">
        <v>1</v>
      </c>
      <c r="G7" s="39"/>
      <c r="H7" s="40"/>
      <c r="I7" s="18"/>
    </row>
    <row r="8" spans="1:9" ht="39">
      <c r="A8" s="33">
        <v>5</v>
      </c>
      <c r="B8" s="38" t="s">
        <v>12</v>
      </c>
      <c r="C8" s="34" t="s">
        <v>13</v>
      </c>
      <c r="D8" s="34" t="s">
        <v>19</v>
      </c>
      <c r="E8" s="34" t="s">
        <v>15</v>
      </c>
      <c r="F8" s="35">
        <v>1</v>
      </c>
      <c r="G8" s="39"/>
      <c r="H8" s="40"/>
      <c r="I8" s="18"/>
    </row>
    <row r="9" spans="1:9" ht="39">
      <c r="A9" s="33">
        <v>6</v>
      </c>
      <c r="B9" s="38" t="s">
        <v>12</v>
      </c>
      <c r="C9" s="34" t="s">
        <v>13</v>
      </c>
      <c r="D9" s="34" t="s">
        <v>20</v>
      </c>
      <c r="E9" s="34" t="s">
        <v>15</v>
      </c>
      <c r="F9" s="35">
        <v>1</v>
      </c>
      <c r="G9" s="39"/>
      <c r="H9" s="40"/>
      <c r="I9" s="18"/>
    </row>
    <row r="10" spans="1:9" ht="39">
      <c r="A10" s="33">
        <v>8</v>
      </c>
      <c r="B10" s="38" t="s">
        <v>21</v>
      </c>
      <c r="C10" s="34" t="s">
        <v>13</v>
      </c>
      <c r="D10" s="34" t="s">
        <v>14</v>
      </c>
      <c r="E10" s="34" t="s">
        <v>15</v>
      </c>
      <c r="F10" s="35">
        <v>1</v>
      </c>
      <c r="G10" s="39"/>
      <c r="H10" s="40"/>
      <c r="I10" s="18"/>
    </row>
    <row r="11" spans="1:9" ht="39">
      <c r="A11" s="33">
        <v>9</v>
      </c>
      <c r="B11" s="38" t="s">
        <v>21</v>
      </c>
      <c r="C11" s="34" t="s">
        <v>13</v>
      </c>
      <c r="D11" s="34" t="s">
        <v>16</v>
      </c>
      <c r="E11" s="34" t="s">
        <v>15</v>
      </c>
      <c r="F11" s="35">
        <v>1</v>
      </c>
      <c r="G11" s="39"/>
      <c r="H11" s="40"/>
      <c r="I11" s="18"/>
    </row>
    <row r="12" spans="1:9" ht="39">
      <c r="A12" s="33">
        <v>10</v>
      </c>
      <c r="B12" s="38" t="s">
        <v>21</v>
      </c>
      <c r="C12" s="34" t="s">
        <v>13</v>
      </c>
      <c r="D12" s="34" t="s">
        <v>17</v>
      </c>
      <c r="E12" s="34" t="s">
        <v>15</v>
      </c>
      <c r="F12" s="35">
        <v>1</v>
      </c>
      <c r="G12" s="39"/>
      <c r="H12" s="40"/>
      <c r="I12" s="18"/>
    </row>
    <row r="13" spans="1:9" ht="39">
      <c r="A13" s="33">
        <v>11</v>
      </c>
      <c r="B13" s="38" t="s">
        <v>21</v>
      </c>
      <c r="C13" s="34" t="s">
        <v>13</v>
      </c>
      <c r="D13" s="34" t="s">
        <v>18</v>
      </c>
      <c r="E13" s="34" t="s">
        <v>15</v>
      </c>
      <c r="F13" s="35">
        <v>1</v>
      </c>
      <c r="G13" s="39"/>
      <c r="H13" s="40"/>
      <c r="I13" s="18"/>
    </row>
    <row r="14" spans="1:9" ht="39">
      <c r="A14" s="33">
        <v>12</v>
      </c>
      <c r="B14" s="38" t="s">
        <v>21</v>
      </c>
      <c r="C14" s="34" t="s">
        <v>13</v>
      </c>
      <c r="D14" s="34" t="s">
        <v>19</v>
      </c>
      <c r="E14" s="34" t="s">
        <v>15</v>
      </c>
      <c r="F14" s="35">
        <v>1</v>
      </c>
      <c r="G14" s="39"/>
      <c r="H14" s="40"/>
      <c r="I14" s="18"/>
    </row>
    <row r="15" spans="1:9" ht="39.6" thickBot="1">
      <c r="A15" s="33">
        <v>13</v>
      </c>
      <c r="B15" s="38" t="s">
        <v>21</v>
      </c>
      <c r="C15" s="34" t="s">
        <v>13</v>
      </c>
      <c r="D15" s="34" t="s">
        <v>20</v>
      </c>
      <c r="E15" s="34" t="s">
        <v>15</v>
      </c>
      <c r="F15" s="35">
        <v>1</v>
      </c>
      <c r="G15" s="39"/>
      <c r="H15" s="40"/>
      <c r="I15" s="18"/>
    </row>
    <row r="16" spans="1:9" ht="15.6">
      <c r="A16" s="49" t="s">
        <v>2</v>
      </c>
      <c r="B16" s="50"/>
      <c r="C16" s="50"/>
      <c r="D16" s="50"/>
      <c r="E16" s="50"/>
      <c r="F16" s="51"/>
      <c r="G16" s="49" t="s">
        <v>3</v>
      </c>
      <c r="H16" s="50"/>
      <c r="I16" s="51"/>
    </row>
    <row r="17" spans="1:9" ht="46.5">
      <c r="A17" s="57" t="s">
        <v>22</v>
      </c>
      <c r="B17" s="58"/>
      <c r="C17" s="54" t="s">
        <v>23</v>
      </c>
      <c r="D17" s="55"/>
      <c r="E17" s="55"/>
      <c r="F17" s="56"/>
      <c r="G17" s="8" t="s">
        <v>24</v>
      </c>
      <c r="H17" s="54"/>
      <c r="I17" s="56"/>
    </row>
    <row r="18" spans="1:9" ht="46.5">
      <c r="A18" s="52" t="s">
        <v>25</v>
      </c>
      <c r="B18" s="53"/>
      <c r="C18" s="54" t="s">
        <v>26</v>
      </c>
      <c r="D18" s="55"/>
      <c r="E18" s="55"/>
      <c r="F18" s="56"/>
      <c r="G18" s="8" t="s">
        <v>27</v>
      </c>
      <c r="H18" s="54"/>
      <c r="I18" s="56"/>
    </row>
    <row r="19" spans="1:9" ht="30.95">
      <c r="A19" s="52" t="s">
        <v>28</v>
      </c>
      <c r="B19" s="53"/>
      <c r="C19" s="54" t="s">
        <v>13</v>
      </c>
      <c r="D19" s="55"/>
      <c r="E19" s="55"/>
      <c r="F19" s="56"/>
      <c r="G19" s="8" t="s">
        <v>29</v>
      </c>
      <c r="H19" s="54"/>
      <c r="I19" s="56"/>
    </row>
    <row r="20" spans="1:9" ht="32.25">
      <c r="A20" s="59" t="s">
        <v>30</v>
      </c>
      <c r="B20" s="60"/>
      <c r="C20" s="61" t="s">
        <v>31</v>
      </c>
      <c r="D20" s="62"/>
      <c r="E20" s="62"/>
      <c r="F20" s="63"/>
      <c r="G20" s="8" t="s">
        <v>32</v>
      </c>
      <c r="H20" s="54"/>
      <c r="I20" s="56"/>
    </row>
    <row r="21" spans="1:9" ht="45" customHeight="1">
      <c r="A21" s="64" t="s">
        <v>33</v>
      </c>
      <c r="B21" s="65"/>
      <c r="C21" s="65"/>
      <c r="D21" s="65"/>
      <c r="E21" s="65"/>
      <c r="F21" s="66"/>
      <c r="G21" s="9" t="s">
        <v>34</v>
      </c>
      <c r="H21" s="54"/>
      <c r="I21" s="56"/>
    </row>
    <row r="22" spans="1:9" ht="39" customHeight="1">
      <c r="A22" s="67"/>
      <c r="B22" s="68"/>
      <c r="C22" s="68"/>
      <c r="D22" s="68"/>
      <c r="E22" s="68"/>
      <c r="F22" s="69"/>
      <c r="G22" s="9" t="s">
        <v>35</v>
      </c>
      <c r="H22" s="54"/>
      <c r="I22" s="56"/>
    </row>
    <row r="23" spans="1:9" ht="28.5" customHeight="1">
      <c r="A23" s="67"/>
      <c r="B23" s="68"/>
      <c r="C23" s="68"/>
      <c r="D23" s="68"/>
      <c r="E23" s="68"/>
      <c r="F23" s="69"/>
      <c r="G23" s="9" t="s">
        <v>36</v>
      </c>
      <c r="H23" s="10"/>
      <c r="I23" s="11"/>
    </row>
    <row r="24" spans="1:9" ht="26.45" customHeight="1">
      <c r="A24" s="67"/>
      <c r="B24" s="68"/>
      <c r="C24" s="68"/>
      <c r="D24" s="68"/>
      <c r="E24" s="68"/>
      <c r="F24" s="69"/>
      <c r="G24" s="9" t="s">
        <v>37</v>
      </c>
      <c r="H24" s="10"/>
      <c r="I24" s="11"/>
    </row>
    <row r="25" spans="1:9" ht="79.5" customHeight="1">
      <c r="A25" s="67"/>
      <c r="B25" s="68"/>
      <c r="C25" s="68"/>
      <c r="D25" s="68"/>
      <c r="E25" s="68"/>
      <c r="F25" s="69"/>
      <c r="G25" s="9" t="s">
        <v>38</v>
      </c>
      <c r="H25" s="54"/>
      <c r="I25" s="56"/>
    </row>
    <row r="26" spans="1:9" ht="15.6">
      <c r="A26" s="67"/>
      <c r="B26" s="68"/>
      <c r="C26" s="68"/>
      <c r="D26" s="68"/>
      <c r="E26" s="68"/>
      <c r="F26" s="69"/>
      <c r="G26" s="9" t="s">
        <v>39</v>
      </c>
      <c r="H26" s="54"/>
      <c r="I26" s="56"/>
    </row>
    <row r="27" spans="1:9" ht="15.6">
      <c r="A27" s="67"/>
      <c r="B27" s="68"/>
      <c r="C27" s="68"/>
      <c r="D27" s="68"/>
      <c r="E27" s="68"/>
      <c r="F27" s="69"/>
      <c r="G27" s="9" t="s">
        <v>40</v>
      </c>
      <c r="H27" s="54"/>
      <c r="I27" s="56"/>
    </row>
    <row r="28" spans="1:9" ht="36.6" customHeight="1" thickBot="1">
      <c r="A28" s="70"/>
      <c r="B28" s="71"/>
      <c r="C28" s="71"/>
      <c r="D28" s="71"/>
      <c r="E28" s="71"/>
      <c r="F28" s="72"/>
      <c r="G28" s="12" t="s">
        <v>41</v>
      </c>
      <c r="H28" s="61"/>
      <c r="I28" s="63"/>
    </row>
  </sheetData>
  <protectedRanges>
    <protectedRange sqref="C1 A21 F17:F20 C17:C20 I5:I6 I8:I11 I13:I14 H17:I28" name="Område1"/>
    <protectedRange sqref="B4:C15" name="Område1_1"/>
    <protectedRange sqref="D1:E1 D16:E17" name="Område1_3"/>
    <protectedRange sqref="E4:E15" name="Område1_1_2"/>
  </protectedRanges>
  <autoFilter ref="A3:J15" xr:uid="{00000000-0009-0000-0000-000000000000}">
    <filterColumn colId="6" showButton="0"/>
  </autoFilter>
  <sortState xmlns:xlrd2="http://schemas.microsoft.com/office/spreadsheetml/2017/richdata2" ref="B5:B15">
    <sortCondition ref="B5:B15"/>
  </sortState>
  <mergeCells count="37">
    <mergeCell ref="A21:F28"/>
    <mergeCell ref="H21:I21"/>
    <mergeCell ref="H22:I22"/>
    <mergeCell ref="H25:I25"/>
    <mergeCell ref="H26:I26"/>
    <mergeCell ref="H27:I27"/>
    <mergeCell ref="H28:I28"/>
    <mergeCell ref="A19:B19"/>
    <mergeCell ref="C19:F19"/>
    <mergeCell ref="H19:I19"/>
    <mergeCell ref="A20:B20"/>
    <mergeCell ref="C20:F20"/>
    <mergeCell ref="H20:I20"/>
    <mergeCell ref="A18:B18"/>
    <mergeCell ref="C18:F18"/>
    <mergeCell ref="H18:I18"/>
    <mergeCell ref="A16:F16"/>
    <mergeCell ref="G16:I16"/>
    <mergeCell ref="A17:B17"/>
    <mergeCell ref="C17:F17"/>
    <mergeCell ref="H17:I17"/>
    <mergeCell ref="G13:H13"/>
    <mergeCell ref="G14:H14"/>
    <mergeCell ref="G15:H15"/>
    <mergeCell ref="C1:H1"/>
    <mergeCell ref="A2:F2"/>
    <mergeCell ref="G3:H3"/>
    <mergeCell ref="G4:H4"/>
    <mergeCell ref="G5:H5"/>
    <mergeCell ref="G2:I2"/>
    <mergeCell ref="G6:H6"/>
    <mergeCell ref="G12:H12"/>
    <mergeCell ref="G7:H7"/>
    <mergeCell ref="G8:H8"/>
    <mergeCell ref="G9:H9"/>
    <mergeCell ref="G10:H10"/>
    <mergeCell ref="G11:H11"/>
  </mergeCells>
  <printOptions horizontalCentered="1"/>
  <pageMargins left="0.43307086614173229" right="0.43307086614173229" top="0.51181102362204722" bottom="0.51181102362204722" header="0.31496062992125984" footer="0.31496062992125984"/>
  <pageSetup paperSize="9" scale="50"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8"/>
  <sheetViews>
    <sheetView topLeftCell="A16" zoomScale="89" zoomScaleNormal="89" workbookViewId="0">
      <selection activeCell="C21" sqref="C21:F21"/>
    </sheetView>
  </sheetViews>
  <sheetFormatPr defaultColWidth="8.85546875" defaultRowHeight="12.95"/>
  <cols>
    <col min="1" max="1" width="3.140625" style="4" customWidth="1"/>
    <col min="2" max="2" width="50.7109375" style="4" customWidth="1"/>
    <col min="3" max="3" width="36.85546875" style="4" customWidth="1"/>
    <col min="4" max="4" width="14.85546875" style="4" customWidth="1"/>
    <col min="5" max="6" width="10.42578125" style="4" customWidth="1"/>
    <col min="7" max="7" width="36.140625" style="4" customWidth="1"/>
    <col min="8" max="8" width="22.85546875" style="4" customWidth="1"/>
    <col min="9" max="9" width="17.42578125" style="4" customWidth="1"/>
    <col min="10" max="16384" width="8.85546875" style="4"/>
  </cols>
  <sheetData>
    <row r="1" spans="1:25" ht="39.950000000000003" customHeight="1" thickBot="1">
      <c r="A1" s="13"/>
      <c r="B1" s="14"/>
      <c r="C1" s="73" t="str">
        <f>'Annex A.1 Bid Form (Technical) '!C1:H1</f>
        <v>Annex A1. LOT 010 RFP-SDN-PZU-2025-005_Car_Khartoum Trips</v>
      </c>
      <c r="D1" s="73"/>
      <c r="E1" s="73"/>
      <c r="F1" s="73"/>
      <c r="G1" s="73"/>
      <c r="H1" s="73"/>
      <c r="I1" s="37" t="s">
        <v>42</v>
      </c>
    </row>
    <row r="2" spans="1:25">
      <c r="A2" s="74" t="s">
        <v>2</v>
      </c>
      <c r="B2" s="75"/>
      <c r="C2" s="75"/>
      <c r="D2" s="76"/>
      <c r="E2" s="76"/>
      <c r="F2" s="77"/>
      <c r="G2" s="78" t="s">
        <v>3</v>
      </c>
      <c r="H2" s="79"/>
      <c r="I2" s="80"/>
    </row>
    <row r="3" spans="1:25" ht="30.95">
      <c r="A3" s="15" t="s">
        <v>4</v>
      </c>
      <c r="B3" s="16" t="str">
        <f>'Annex A.1 Bid Form (Technical) '!B3</f>
        <v xml:space="preserve">Type of vehicle </v>
      </c>
      <c r="C3" s="16" t="str">
        <f>'Annex A.1 Bid Form (Technical) '!C3</f>
        <v>Location:
From</v>
      </c>
      <c r="D3" s="26" t="str">
        <f>'Annex A.1 Bid Form (Technical) '!D3</f>
        <v>Location:
To</v>
      </c>
      <c r="E3" s="26" t="s">
        <v>8</v>
      </c>
      <c r="F3" s="17" t="s">
        <v>9</v>
      </c>
      <c r="G3" s="15" t="s">
        <v>43</v>
      </c>
      <c r="H3" s="16" t="s">
        <v>44</v>
      </c>
      <c r="I3" s="17" t="s">
        <v>45</v>
      </c>
    </row>
    <row r="4" spans="1:25" s="25" customFormat="1" ht="43.5">
      <c r="A4" s="28">
        <f>'Annex A.1 Bid Form (Technical) '!A4</f>
        <v>1</v>
      </c>
      <c r="B4" s="38" t="str">
        <f>'Annex A.1 Bid Form (Technical) '!B4</f>
        <v>Pick up Double Cabin vehicles equivalent to 'Toyota Hilux Double cabin pick up' or 'Nissan NP300' or any other brand with same specifications</v>
      </c>
      <c r="C4" s="25" t="str">
        <f>'Annex A.1 Bid Form (Technical) '!C4</f>
        <v>Khartoum</v>
      </c>
      <c r="D4" s="25" t="str">
        <f>'Annex A.1 Bid Form (Technical) '!D4</f>
        <v xml:space="preserve">Kassala  State include all localitices  </v>
      </c>
      <c r="E4" s="25" t="str">
        <f>'Annex A.1 Bid Form (Technical) '!E4</f>
        <v>Cars</v>
      </c>
      <c r="F4" s="25">
        <f>'Annex A.1 Bid Form (Technical) '!F4</f>
        <v>1</v>
      </c>
      <c r="I4" s="29"/>
      <c r="J4" s="27"/>
      <c r="K4" s="27"/>
      <c r="L4" s="27"/>
      <c r="M4" s="27"/>
      <c r="N4" s="27"/>
      <c r="O4" s="27"/>
      <c r="P4" s="27"/>
      <c r="Q4" s="27"/>
      <c r="R4" s="27"/>
      <c r="S4" s="27"/>
      <c r="T4" s="27"/>
      <c r="U4" s="27"/>
      <c r="V4" s="27"/>
      <c r="W4" s="27"/>
      <c r="X4" s="27"/>
      <c r="Y4" s="27"/>
    </row>
    <row r="5" spans="1:25" s="25" customFormat="1" ht="43.5">
      <c r="A5" s="28">
        <f>'Annex A.1 Bid Form (Technical) '!A5</f>
        <v>2</v>
      </c>
      <c r="B5" s="38" t="str">
        <f>'Annex A.1 Bid Form (Technical) '!B5</f>
        <v>Pick up Double Cabin vehicles equivalent to 'Toyota Hilux Double cabin pick up' or 'Nissan NP300' or any other brand with same specifications</v>
      </c>
      <c r="C5" s="25" t="str">
        <f>'Annex A.1 Bid Form (Technical) '!C5</f>
        <v>Khartoum</v>
      </c>
      <c r="D5" s="25" t="str">
        <f>'Annex A.1 Bid Form (Technical) '!D5</f>
        <v xml:space="preserve">Red Sea State include all localitices  </v>
      </c>
      <c r="E5" s="25" t="str">
        <f>'Annex A.1 Bid Form (Technical) '!E5</f>
        <v>Cars</v>
      </c>
      <c r="F5" s="25">
        <f>'Annex A.1 Bid Form (Technical) '!F5</f>
        <v>1</v>
      </c>
      <c r="I5" s="29"/>
      <c r="J5" s="27"/>
      <c r="K5" s="27"/>
      <c r="L5" s="27"/>
      <c r="M5" s="27"/>
      <c r="N5" s="27"/>
      <c r="O5" s="27"/>
      <c r="P5" s="27"/>
      <c r="Q5" s="27"/>
      <c r="R5" s="27"/>
      <c r="S5" s="27"/>
      <c r="T5" s="27"/>
      <c r="U5" s="27"/>
      <c r="V5" s="27"/>
      <c r="W5" s="27"/>
      <c r="X5" s="27"/>
      <c r="Y5" s="27"/>
    </row>
    <row r="6" spans="1:25" s="25" customFormat="1" ht="66.95" customHeight="1">
      <c r="A6" s="28">
        <f>'Annex A.1 Bid Form (Technical) '!A6</f>
        <v>3</v>
      </c>
      <c r="B6" s="38" t="str">
        <f>'Annex A.1 Bid Form (Technical) '!B6</f>
        <v>Pick up Double Cabin vehicles equivalent to 'Toyota Hilux Double cabin pick up' or 'Nissan NP300' or any other brand with same specifications</v>
      </c>
      <c r="C6" s="25" t="str">
        <f>'Annex A.1 Bid Form (Technical) '!C6</f>
        <v>Khartoum</v>
      </c>
      <c r="D6" s="25" t="str">
        <f>'Annex A.1 Bid Form (Technical) '!D6</f>
        <v xml:space="preserve">Al Jazira State include all localitices  </v>
      </c>
      <c r="E6" s="25" t="str">
        <f>'Annex A.1 Bid Form (Technical) '!E6</f>
        <v>Cars</v>
      </c>
      <c r="F6" s="25">
        <f>'Annex A.1 Bid Form (Technical) '!F6</f>
        <v>1</v>
      </c>
      <c r="I6" s="29"/>
      <c r="J6" s="27"/>
      <c r="K6" s="27"/>
      <c r="L6" s="27"/>
      <c r="M6" s="27"/>
      <c r="N6" s="27"/>
      <c r="O6" s="27"/>
      <c r="P6" s="27"/>
      <c r="Q6" s="27"/>
      <c r="R6" s="27"/>
      <c r="S6" s="27"/>
      <c r="T6" s="27"/>
      <c r="U6" s="27"/>
      <c r="V6" s="27"/>
      <c r="W6" s="27"/>
      <c r="X6" s="27"/>
      <c r="Y6" s="27"/>
    </row>
    <row r="7" spans="1:25" s="25" customFormat="1" ht="43.5">
      <c r="A7" s="28">
        <f>'Annex A.1 Bid Form (Technical) '!A7</f>
        <v>4</v>
      </c>
      <c r="B7" s="38" t="str">
        <f>'Annex A.1 Bid Form (Technical) '!B7</f>
        <v>Pick up Double Cabin vehicles equivalent to 'Toyota Hilux Double cabin pick up' or 'Nissan NP300' or any other brand with same specifications</v>
      </c>
      <c r="C7" s="25" t="str">
        <f>'Annex A.1 Bid Form (Technical) '!C7</f>
        <v>Khartoum</v>
      </c>
      <c r="D7" s="25" t="str">
        <f>'Annex A.1 Bid Form (Technical) '!D7</f>
        <v xml:space="preserve">White Nile State include all localitices  </v>
      </c>
      <c r="E7" s="25" t="str">
        <f>'Annex A.1 Bid Form (Technical) '!E7</f>
        <v>Cars</v>
      </c>
      <c r="F7" s="25">
        <f>'Annex A.1 Bid Form (Technical) '!F7</f>
        <v>1</v>
      </c>
      <c r="I7" s="29"/>
      <c r="J7" s="27"/>
      <c r="K7" s="27"/>
      <c r="L7" s="27"/>
      <c r="M7" s="27"/>
      <c r="N7" s="27"/>
      <c r="O7" s="27"/>
      <c r="P7" s="27"/>
      <c r="Q7" s="27"/>
      <c r="R7" s="27"/>
      <c r="S7" s="27"/>
      <c r="T7" s="27"/>
      <c r="U7" s="27"/>
      <c r="V7" s="27"/>
      <c r="W7" s="27"/>
      <c r="X7" s="27"/>
      <c r="Y7" s="27"/>
    </row>
    <row r="8" spans="1:25" s="25" customFormat="1" ht="43.5">
      <c r="A8" s="28">
        <f>'Annex A.1 Bid Form (Technical) '!A8</f>
        <v>5</v>
      </c>
      <c r="B8" s="38" t="str">
        <f>'Annex A.1 Bid Form (Technical) '!B8</f>
        <v>Pick up Double Cabin vehicles equivalent to 'Toyota Hilux Double cabin pick up' or 'Nissan NP300' or any other brand with same specifications</v>
      </c>
      <c r="C8" s="25" t="str">
        <f>'Annex A.1 Bid Form (Technical) '!C8</f>
        <v>Khartoum</v>
      </c>
      <c r="D8" s="25" t="str">
        <f>'Annex A.1 Bid Form (Technical) '!D8</f>
        <v xml:space="preserve">River Nile State include all localitices  </v>
      </c>
      <c r="E8" s="25" t="str">
        <f>'Annex A.1 Bid Form (Technical) '!E8</f>
        <v>Cars</v>
      </c>
      <c r="F8" s="25">
        <f>'Annex A.1 Bid Form (Technical) '!F8</f>
        <v>1</v>
      </c>
      <c r="I8" s="29"/>
      <c r="J8" s="27"/>
      <c r="K8" s="27"/>
      <c r="L8" s="27"/>
      <c r="M8" s="27"/>
      <c r="N8" s="27"/>
      <c r="O8" s="27"/>
      <c r="P8" s="27"/>
      <c r="Q8" s="27"/>
      <c r="R8" s="27"/>
      <c r="S8" s="27"/>
      <c r="T8" s="27"/>
      <c r="U8" s="27"/>
      <c r="V8" s="27"/>
      <c r="W8" s="27"/>
      <c r="X8" s="27"/>
      <c r="Y8" s="27"/>
    </row>
    <row r="9" spans="1:25" s="25" customFormat="1" ht="66.95" customHeight="1">
      <c r="A9" s="28">
        <f>'Annex A.1 Bid Form (Technical) '!A9</f>
        <v>6</v>
      </c>
      <c r="B9" s="38" t="str">
        <f>'Annex A.1 Bid Form (Technical) '!B9</f>
        <v>Pick up Double Cabin vehicles equivalent to 'Toyota Hilux Double cabin pick up' or 'Nissan NP300' or any other brand with same specifications</v>
      </c>
      <c r="C9" s="25" t="str">
        <f>'Annex A.1 Bid Form (Technical) '!C9</f>
        <v>Khartoum</v>
      </c>
      <c r="D9" s="25" t="str">
        <f>'Annex A.1 Bid Form (Technical) '!D9</f>
        <v xml:space="preserve">Northern State State include all localitices  </v>
      </c>
      <c r="E9" s="25" t="str">
        <f>'Annex A.1 Bid Form (Technical) '!E9</f>
        <v>Cars</v>
      </c>
      <c r="F9" s="25">
        <f>'Annex A.1 Bid Form (Technical) '!F9</f>
        <v>1</v>
      </c>
      <c r="I9" s="29"/>
      <c r="J9" s="27"/>
      <c r="K9" s="27"/>
      <c r="L9" s="27"/>
      <c r="M9" s="27"/>
      <c r="N9" s="27"/>
      <c r="O9" s="27"/>
      <c r="P9" s="27"/>
      <c r="Q9" s="27"/>
      <c r="R9" s="27"/>
      <c r="S9" s="27"/>
      <c r="T9" s="27"/>
      <c r="U9" s="27"/>
      <c r="V9" s="27"/>
      <c r="W9" s="27"/>
      <c r="X9" s="27"/>
      <c r="Y9" s="27"/>
    </row>
    <row r="10" spans="1:25" s="25" customFormat="1" ht="44.1" customHeight="1">
      <c r="A10" s="28">
        <f>'Annex A.1 Bid Form (Technical) '!A10</f>
        <v>8</v>
      </c>
      <c r="B10" s="38" t="str">
        <f>'Annex A.1 Bid Form (Technical) '!B10</f>
        <v>Land Cruiser's vehicles, station wagon, GXR-VXR or any other brand with same Model 2020 and above, min 8-seater and 5 doors (horizontal benches)</v>
      </c>
      <c r="C10" s="25" t="str">
        <f>'Annex A.1 Bid Form (Technical) '!C10</f>
        <v>Khartoum</v>
      </c>
      <c r="D10" s="25" t="str">
        <f>'Annex A.1 Bid Form (Technical) '!D10</f>
        <v xml:space="preserve">Kassala  State include all localitices  </v>
      </c>
      <c r="E10" s="25" t="str">
        <f>'Annex A.1 Bid Form (Technical) '!E10</f>
        <v>Cars</v>
      </c>
      <c r="F10" s="25">
        <f>'Annex A.1 Bid Form (Technical) '!F10</f>
        <v>1</v>
      </c>
      <c r="I10" s="29"/>
      <c r="J10" s="27"/>
      <c r="K10" s="27"/>
      <c r="L10" s="27"/>
      <c r="M10" s="27"/>
      <c r="N10" s="27"/>
      <c r="O10" s="27"/>
      <c r="P10" s="27"/>
      <c r="Q10" s="27"/>
      <c r="R10" s="27"/>
      <c r="S10" s="27"/>
      <c r="T10" s="27"/>
      <c r="U10" s="27"/>
      <c r="V10" s="27"/>
      <c r="W10" s="27"/>
      <c r="X10" s="27"/>
      <c r="Y10" s="27"/>
    </row>
    <row r="11" spans="1:25" s="25" customFormat="1" ht="68.099999999999994" customHeight="1">
      <c r="A11" s="28">
        <f>'Annex A.1 Bid Form (Technical) '!A11</f>
        <v>9</v>
      </c>
      <c r="B11" s="38" t="str">
        <f>'Annex A.1 Bid Form (Technical) '!B11</f>
        <v>Land Cruiser's vehicles, station wagon, GXR-VXR or any other brand with same Model 2020 and above, min 8-seater and 5 doors (horizontal benches)</v>
      </c>
      <c r="C11" s="25" t="str">
        <f>'Annex A.1 Bid Form (Technical) '!C11</f>
        <v>Khartoum</v>
      </c>
      <c r="D11" s="25" t="str">
        <f>'Annex A.1 Bid Form (Technical) '!D11</f>
        <v xml:space="preserve">Red Sea State include all localitices  </v>
      </c>
      <c r="E11" s="25" t="str">
        <f>'Annex A.1 Bid Form (Technical) '!E11</f>
        <v>Cars</v>
      </c>
      <c r="F11" s="25">
        <f>'Annex A.1 Bid Form (Technical) '!F11</f>
        <v>1</v>
      </c>
      <c r="I11" s="29"/>
      <c r="J11" s="27"/>
      <c r="K11" s="27"/>
      <c r="L11" s="27"/>
      <c r="M11" s="27"/>
      <c r="N11" s="27"/>
      <c r="O11" s="27"/>
      <c r="P11" s="27"/>
      <c r="Q11" s="27"/>
      <c r="R11" s="27"/>
      <c r="S11" s="27"/>
      <c r="T11" s="27"/>
      <c r="U11" s="27"/>
      <c r="V11" s="27"/>
      <c r="W11" s="27"/>
      <c r="X11" s="27"/>
      <c r="Y11" s="27"/>
    </row>
    <row r="12" spans="1:25" s="25" customFormat="1" ht="68.099999999999994" customHeight="1">
      <c r="A12" s="28">
        <f>'Annex A.1 Bid Form (Technical) '!A12</f>
        <v>10</v>
      </c>
      <c r="B12" s="38" t="str">
        <f>'Annex A.1 Bid Form (Technical) '!B12</f>
        <v>Land Cruiser's vehicles, station wagon, GXR-VXR or any other brand with same Model 2020 and above, min 8-seater and 5 doors (horizontal benches)</v>
      </c>
      <c r="C12" s="25" t="str">
        <f>'Annex A.1 Bid Form (Technical) '!C12</f>
        <v>Khartoum</v>
      </c>
      <c r="D12" s="25" t="str">
        <f>'Annex A.1 Bid Form (Technical) '!D12</f>
        <v xml:space="preserve">Al Jazira State include all localitices  </v>
      </c>
      <c r="E12" s="25" t="str">
        <f>'Annex A.1 Bid Form (Technical) '!E12</f>
        <v>Cars</v>
      </c>
      <c r="F12" s="25">
        <f>'Annex A.1 Bid Form (Technical) '!F12</f>
        <v>1</v>
      </c>
      <c r="I12" s="29"/>
      <c r="J12" s="27"/>
      <c r="K12" s="27"/>
      <c r="L12" s="27"/>
      <c r="M12" s="27"/>
      <c r="N12" s="27"/>
      <c r="O12" s="27"/>
      <c r="P12" s="27"/>
      <c r="Q12" s="27"/>
      <c r="R12" s="27"/>
      <c r="S12" s="27"/>
      <c r="T12" s="27"/>
      <c r="U12" s="27"/>
      <c r="V12" s="27"/>
      <c r="W12" s="27"/>
      <c r="X12" s="27"/>
      <c r="Y12" s="27"/>
    </row>
    <row r="13" spans="1:25" s="25" customFormat="1" ht="68.099999999999994" customHeight="1">
      <c r="A13" s="28">
        <f>'Annex A.1 Bid Form (Technical) '!A13</f>
        <v>11</v>
      </c>
      <c r="B13" s="38" t="str">
        <f>'Annex A.1 Bid Form (Technical) '!B13</f>
        <v>Land Cruiser's vehicles, station wagon, GXR-VXR or any other brand with same Model 2020 and above, min 8-seater and 5 doors (horizontal benches)</v>
      </c>
      <c r="C13" s="25" t="str">
        <f>'Annex A.1 Bid Form (Technical) '!C13</f>
        <v>Khartoum</v>
      </c>
      <c r="D13" s="25" t="str">
        <f>'Annex A.1 Bid Form (Technical) '!D13</f>
        <v xml:space="preserve">White Nile State include all localitices  </v>
      </c>
      <c r="E13" s="25" t="str">
        <f>'Annex A.1 Bid Form (Technical) '!E13</f>
        <v>Cars</v>
      </c>
      <c r="F13" s="25">
        <f>'Annex A.1 Bid Form (Technical) '!F13</f>
        <v>1</v>
      </c>
      <c r="I13" s="29"/>
      <c r="J13" s="27"/>
      <c r="K13" s="27"/>
      <c r="L13" s="27"/>
      <c r="M13" s="27"/>
      <c r="N13" s="27"/>
      <c r="O13" s="27"/>
      <c r="P13" s="27"/>
      <c r="Q13" s="27"/>
      <c r="R13" s="27"/>
      <c r="S13" s="27"/>
      <c r="T13" s="27"/>
      <c r="U13" s="27"/>
      <c r="V13" s="27"/>
      <c r="W13" s="27"/>
      <c r="X13" s="27"/>
      <c r="Y13" s="27"/>
    </row>
    <row r="14" spans="1:25" s="25" customFormat="1" ht="68.099999999999994" customHeight="1">
      <c r="A14" s="28">
        <f>'Annex A.1 Bid Form (Technical) '!A14</f>
        <v>12</v>
      </c>
      <c r="B14" s="38" t="str">
        <f>'Annex A.1 Bid Form (Technical) '!B14</f>
        <v>Land Cruiser's vehicles, station wagon, GXR-VXR or any other brand with same Model 2020 and above, min 8-seater and 5 doors (horizontal benches)</v>
      </c>
      <c r="C14" s="25" t="str">
        <f>'Annex A.1 Bid Form (Technical) '!C14</f>
        <v>Khartoum</v>
      </c>
      <c r="D14" s="25" t="str">
        <f>'Annex A.1 Bid Form (Technical) '!D14</f>
        <v xml:space="preserve">River Nile State include all localitices  </v>
      </c>
      <c r="E14" s="25" t="str">
        <f>'Annex A.1 Bid Form (Technical) '!E14</f>
        <v>Cars</v>
      </c>
      <c r="F14" s="25">
        <f>'Annex A.1 Bid Form (Technical) '!F14</f>
        <v>1</v>
      </c>
      <c r="I14" s="29"/>
      <c r="J14" s="27"/>
      <c r="K14" s="27"/>
      <c r="L14" s="27"/>
      <c r="M14" s="27"/>
      <c r="N14" s="27"/>
      <c r="O14" s="27"/>
      <c r="P14" s="27"/>
      <c r="Q14" s="27"/>
      <c r="R14" s="27"/>
      <c r="S14" s="27"/>
      <c r="T14" s="27"/>
      <c r="U14" s="27"/>
      <c r="V14" s="27"/>
      <c r="W14" s="27"/>
      <c r="X14" s="27"/>
      <c r="Y14" s="27"/>
    </row>
    <row r="15" spans="1:25" s="25" customFormat="1" ht="68.099999999999994" customHeight="1">
      <c r="A15" s="28">
        <f>'Annex A.1 Bid Form (Technical) '!A15</f>
        <v>13</v>
      </c>
      <c r="B15" s="38" t="str">
        <f>'Annex A.1 Bid Form (Technical) '!B15</f>
        <v>Land Cruiser's vehicles, station wagon, GXR-VXR or any other brand with same Model 2020 and above, min 8-seater and 5 doors (horizontal benches)</v>
      </c>
      <c r="C15" s="25" t="str">
        <f>'Annex A.1 Bid Form (Technical) '!C15</f>
        <v>Khartoum</v>
      </c>
      <c r="D15" s="25" t="str">
        <f>'Annex A.1 Bid Form (Technical) '!D15</f>
        <v xml:space="preserve">Northern State State include all localitices  </v>
      </c>
      <c r="E15" s="25" t="str">
        <f>'Annex A.1 Bid Form (Technical) '!E15</f>
        <v>Cars</v>
      </c>
      <c r="F15" s="25">
        <f>'Annex A.1 Bid Form (Technical) '!F15</f>
        <v>1</v>
      </c>
      <c r="I15" s="29"/>
      <c r="J15" s="27"/>
      <c r="K15" s="27"/>
      <c r="L15" s="27"/>
      <c r="M15" s="27"/>
      <c r="N15" s="27"/>
      <c r="O15" s="27"/>
      <c r="P15" s="27"/>
      <c r="Q15" s="27"/>
      <c r="R15" s="27"/>
      <c r="S15" s="27"/>
      <c r="T15" s="27"/>
      <c r="U15" s="27"/>
      <c r="V15" s="27"/>
      <c r="W15" s="27"/>
      <c r="X15" s="27"/>
      <c r="Y15" s="27"/>
    </row>
    <row r="16" spans="1:25">
      <c r="A16" s="81" t="s">
        <v>46</v>
      </c>
      <c r="B16" s="82"/>
      <c r="C16" s="82"/>
      <c r="D16" s="82"/>
      <c r="E16" s="82"/>
      <c r="F16" s="82"/>
      <c r="G16" s="82"/>
      <c r="H16" s="19" t="s">
        <v>47</v>
      </c>
      <c r="I16" s="30">
        <f>SUM(I4:I9)</f>
        <v>0</v>
      </c>
    </row>
    <row r="17" spans="1:9" ht="26.1">
      <c r="A17" s="81"/>
      <c r="B17" s="82"/>
      <c r="C17" s="82"/>
      <c r="D17" s="82"/>
      <c r="E17" s="82"/>
      <c r="F17" s="82"/>
      <c r="G17" s="82"/>
      <c r="H17" s="20" t="s">
        <v>48</v>
      </c>
      <c r="I17" s="31"/>
    </row>
    <row r="18" spans="1:9" ht="13.5" thickBot="1">
      <c r="A18" s="81"/>
      <c r="B18" s="82"/>
      <c r="C18" s="82"/>
      <c r="D18" s="82"/>
      <c r="E18" s="82"/>
      <c r="F18" s="82"/>
      <c r="G18" s="82"/>
      <c r="H18" s="21" t="s">
        <v>45</v>
      </c>
      <c r="I18" s="32">
        <f>I16+I17</f>
        <v>0</v>
      </c>
    </row>
    <row r="19" spans="1:9">
      <c r="A19" s="78" t="s">
        <v>2</v>
      </c>
      <c r="B19" s="79"/>
      <c r="C19" s="79"/>
      <c r="D19" s="79"/>
      <c r="E19" s="79"/>
      <c r="F19" s="79"/>
      <c r="G19" s="78" t="s">
        <v>3</v>
      </c>
      <c r="H19" s="79"/>
      <c r="I19" s="83"/>
    </row>
    <row r="20" spans="1:9" ht="32.1" customHeight="1">
      <c r="A20" s="84" t="s">
        <v>28</v>
      </c>
      <c r="B20" s="85"/>
      <c r="C20" s="86" t="str">
        <f>+'Annex A.1 Bid Form (Technical) '!C19</f>
        <v>Khartoum</v>
      </c>
      <c r="D20" s="87"/>
      <c r="E20" s="87"/>
      <c r="F20" s="87"/>
      <c r="G20" s="22" t="s">
        <v>29</v>
      </c>
      <c r="H20" s="88"/>
      <c r="I20" s="88"/>
    </row>
    <row r="21" spans="1:9">
      <c r="A21" s="84" t="s">
        <v>30</v>
      </c>
      <c r="B21" s="85"/>
      <c r="C21" s="86" t="str">
        <f>+'Annex A.1 Bid Form (Technical) '!C20</f>
        <v>90 working days after closing of RFP</v>
      </c>
      <c r="D21" s="87"/>
      <c r="E21" s="87"/>
      <c r="F21" s="87"/>
      <c r="G21" s="22" t="s">
        <v>32</v>
      </c>
      <c r="H21" s="88"/>
      <c r="I21" s="88"/>
    </row>
    <row r="22" spans="1:9" ht="13.5" thickBot="1">
      <c r="A22" s="89" t="s">
        <v>49</v>
      </c>
      <c r="B22" s="90"/>
      <c r="C22" s="91" t="s">
        <v>50</v>
      </c>
      <c r="D22" s="92"/>
      <c r="E22" s="92"/>
      <c r="F22" s="93"/>
      <c r="G22" s="22" t="s">
        <v>51</v>
      </c>
      <c r="H22" s="94"/>
      <c r="I22" s="94"/>
    </row>
    <row r="23" spans="1:9" ht="24.95" customHeight="1">
      <c r="A23" s="95" t="str">
        <f>+'Annex A.1 Bid Form (Technical) '!A21</f>
        <v>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v>
      </c>
      <c r="B23" s="96"/>
      <c r="C23" s="96"/>
      <c r="D23" s="96"/>
      <c r="E23" s="96"/>
      <c r="F23" s="97"/>
      <c r="G23" s="22" t="s">
        <v>34</v>
      </c>
      <c r="H23" s="88"/>
      <c r="I23" s="88"/>
    </row>
    <row r="24" spans="1:9" ht="39" customHeight="1">
      <c r="A24" s="98"/>
      <c r="B24" s="99"/>
      <c r="C24" s="99"/>
      <c r="D24" s="99"/>
      <c r="E24" s="99"/>
      <c r="F24" s="100"/>
      <c r="G24" s="22" t="s">
        <v>38</v>
      </c>
      <c r="H24" s="88"/>
      <c r="I24" s="88"/>
    </row>
    <row r="25" spans="1:9" ht="22.5" customHeight="1">
      <c r="A25" s="98"/>
      <c r="B25" s="99"/>
      <c r="C25" s="99"/>
      <c r="D25" s="99"/>
      <c r="E25" s="99"/>
      <c r="F25" s="100"/>
      <c r="G25" s="22" t="s">
        <v>39</v>
      </c>
      <c r="H25" s="88"/>
      <c r="I25" s="88"/>
    </row>
    <row r="26" spans="1:9" ht="18.600000000000001" customHeight="1">
      <c r="A26" s="98"/>
      <c r="B26" s="99"/>
      <c r="C26" s="99"/>
      <c r="D26" s="99"/>
      <c r="E26" s="99"/>
      <c r="F26" s="100"/>
      <c r="G26" s="22" t="s">
        <v>52</v>
      </c>
      <c r="H26" s="88"/>
      <c r="I26" s="88"/>
    </row>
    <row r="27" spans="1:9" ht="45.95" customHeight="1">
      <c r="A27" s="98"/>
      <c r="B27" s="99"/>
      <c r="C27" s="99"/>
      <c r="D27" s="99"/>
      <c r="E27" s="99"/>
      <c r="F27" s="100"/>
      <c r="G27" s="22" t="s">
        <v>40</v>
      </c>
      <c r="H27" s="88"/>
      <c r="I27" s="88"/>
    </row>
    <row r="28" spans="1:9" ht="68.45" customHeight="1" thickBot="1">
      <c r="A28" s="101"/>
      <c r="B28" s="102"/>
      <c r="C28" s="102"/>
      <c r="D28" s="102"/>
      <c r="E28" s="102"/>
      <c r="F28" s="103"/>
      <c r="G28" s="36" t="s">
        <v>41</v>
      </c>
      <c r="H28" s="88"/>
      <c r="I28" s="88"/>
    </row>
  </sheetData>
  <protectedRanges>
    <protectedRange sqref="I17 C22 A23 H24:I28 C1 H4:H15" name="Område1"/>
    <protectedRange sqref="D1:E1 D16:E19" name="Område1_3"/>
    <protectedRange sqref="B4:B15" name="Område1_1"/>
  </protectedRanges>
  <mergeCells count="22">
    <mergeCell ref="A22:B22"/>
    <mergeCell ref="C22:F22"/>
    <mergeCell ref="H22:I22"/>
    <mergeCell ref="A23:F28"/>
    <mergeCell ref="H23:I23"/>
    <mergeCell ref="H24:I24"/>
    <mergeCell ref="H25:I25"/>
    <mergeCell ref="H26:I26"/>
    <mergeCell ref="H27:I27"/>
    <mergeCell ref="H28:I28"/>
    <mergeCell ref="A20:B20"/>
    <mergeCell ref="C20:F20"/>
    <mergeCell ref="H20:I20"/>
    <mergeCell ref="A21:B21"/>
    <mergeCell ref="C21:F21"/>
    <mergeCell ref="H21:I21"/>
    <mergeCell ref="C1:H1"/>
    <mergeCell ref="A2:F2"/>
    <mergeCell ref="G2:I2"/>
    <mergeCell ref="A16:G18"/>
    <mergeCell ref="A19:F19"/>
    <mergeCell ref="G19:I19"/>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c7fb2d-ca13-4f03-836f-93cd540a258d">
      <Terms xmlns="http://schemas.microsoft.com/office/infopath/2007/PartnerControls"/>
    </lcf76f155ced4ddcb4097134ff3c332f>
    <TaxCatchAll xmlns="58b2cb87-2480-48c4-87d9-c91a31dc34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7" ma:contentTypeDescription="Create a new document." ma:contentTypeScope="" ma:versionID="743fd730f7cf859312c8a5c6827f613a">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1d8ab6234039b93575befdf20f92aaea"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38d875-214b-40d6-abf7-a1b38c06399d}" ma:internalName="TaxCatchAll" ma:showField="CatchAllData" ma:web="58b2cb87-2480-48c4-87d9-c91a31dc34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1199FC-4F7B-41C4-BDF6-5AA173ED8EC6}"/>
</file>

<file path=customXml/itemProps2.xml><?xml version="1.0" encoding="utf-8"?>
<ds:datastoreItem xmlns:ds="http://schemas.openxmlformats.org/officeDocument/2006/customXml" ds:itemID="{61BF9F23-831D-4628-9941-8A2400C8F5ED}"/>
</file>

<file path=customXml/itemProps3.xml><?xml version="1.0" encoding="utf-8"?>
<ds:datastoreItem xmlns:ds="http://schemas.openxmlformats.org/officeDocument/2006/customXml" ds:itemID="{1B329332-93DF-4536-954B-52064AFB32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2025-05-20T10:39:48Z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y fmtid="{D5CDD505-2E9C-101B-9397-08002B2CF9AE}" pid="3" name="MediaServiceImageTags">
    <vt:lpwstr/>
  </property>
</Properties>
</file>